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10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K22" i="1" l="1"/>
  <c r="BM22" i="1" s="1"/>
  <c r="BK20" i="1"/>
  <c r="BM20" i="1" s="1"/>
  <c r="BK18" i="1"/>
  <c r="BM18" i="1" s="1"/>
  <c r="BK16" i="1"/>
  <c r="BM16" i="1" s="1"/>
  <c r="BK14" i="1"/>
  <c r="J13" i="1"/>
  <c r="P13" i="1" s="1"/>
  <c r="U13" i="1" s="1"/>
  <c r="AA13" i="1" s="1"/>
  <c r="AG13" i="1" s="1"/>
  <c r="AM13" i="1" s="1"/>
  <c r="AU13" i="1" s="1"/>
  <c r="BA13" i="1" s="1"/>
  <c r="BG13" i="1" s="1"/>
  <c r="BM14" i="1" l="1"/>
  <c r="BM24" i="1" s="1"/>
  <c r="BK24" i="1"/>
</calcChain>
</file>

<file path=xl/sharedStrings.xml><?xml version="1.0" encoding="utf-8"?>
<sst xmlns="http://schemas.openxmlformats.org/spreadsheetml/2006/main" count="49" uniqueCount="43">
  <si>
    <t xml:space="preserve">Вице-президент федерального государственного бюджетного учреждения «Российская академия наук» </t>
  </si>
  <si>
    <t>Заместитель Министра науки и высшего образования Российской Федерации</t>
  </si>
  <si>
    <t>_____________ А.В. Адрианов</t>
  </si>
  <si>
    <t>_____________А.М. Медведев</t>
  </si>
  <si>
    <t>НИС</t>
  </si>
  <si>
    <t>Месяцы  года</t>
  </si>
  <si>
    <t>экспедиции</t>
  </si>
  <si>
    <t>стоимость за сутки</t>
  </si>
  <si>
    <t>ИТОГО сумма</t>
  </si>
  <si>
    <t xml:space="preserve"> сутки</t>
  </si>
  <si>
    <t>тыс. руб</t>
  </si>
  <si>
    <t>АМК</t>
  </si>
  <si>
    <t>м10</t>
  </si>
  <si>
    <t>модернизация</t>
  </si>
  <si>
    <t>АНС</t>
  </si>
  <si>
    <t>АБП</t>
  </si>
  <si>
    <t>АИ</t>
  </si>
  <si>
    <t>АСВ</t>
  </si>
  <si>
    <t xml:space="preserve">Ремонт  </t>
  </si>
  <si>
    <t>итого ИО РАН</t>
  </si>
  <si>
    <t>внебюджет</t>
  </si>
  <si>
    <t>Итого</t>
  </si>
  <si>
    <t>д10</t>
  </si>
  <si>
    <t>Модернизация</t>
  </si>
  <si>
    <t>12 экспедиций + ПУ</t>
  </si>
  <si>
    <t>АИ-66 Иванова (ИО РАН) 14.06-29.07 (Клд - Клд) 46 суток</t>
  </si>
  <si>
    <t>АИ-67 Верещака (ИО РАН) 30.07-19.08 (Клд - Клд)  21 суток</t>
  </si>
  <si>
    <t>АБП-57 Ильинский (ИО РАН) Бар море  16.07-3.08 (9 раб.сс) Клд-М</t>
  </si>
  <si>
    <t xml:space="preserve"> Модернизация</t>
  </si>
  <si>
    <t xml:space="preserve">АМК-96 Кравчишина (ИО РАН) зап. Арктика, Бар. Море 25.07-31.08 (38 суток) М-М  </t>
  </si>
  <si>
    <t>АБП-56 Сивков (ИО РАН) 16.06-13.07, Балтика 28суток Клд-Клд</t>
  </si>
  <si>
    <t>АНС-57 Сколотнев (ГИН) 11.07-24.08 Атлантика САХ, Клд - М, 45 суток</t>
  </si>
  <si>
    <t>АИ-68 Сивков (ИО РАН) Балтика 27.08-15.09 , 20 суток, ПУ Клд-Клд</t>
  </si>
  <si>
    <t xml:space="preserve">Ремонт </t>
  </si>
  <si>
    <t>АМК-97 Книвель (НЦКИ) Карское море 1.09-16.10 (31б+15внб раб.сс) М-Клд</t>
  </si>
  <si>
    <t>АМК-95 Флинт (ИОРАН-ГЕОХИ-ИГЕМ) Карское море 12.06-23.07 (33 раб.сс) Клд-М</t>
  </si>
  <si>
    <t xml:space="preserve">АБП-58 Ахманов (МГУ) Баренцево море 6.08-15.09 (41 сутки) ПУ М-М </t>
  </si>
  <si>
    <t>АИ-69 Фрей (ИО РАН, ТОИ, МГИ, ИГиЛ), 20.10-18.12.12 Сев. Атлантика, 60 суок</t>
  </si>
  <si>
    <t>АНС-58 Сорохтин (ИО РАН), 29.08-19.09 Карское, М-М, 22 суток</t>
  </si>
  <si>
    <t>АБП-59 Семилетов (ТОИ)  Лаптевых, ВСМ, Чукотское 18.09-11.11 (45 раб.сс) М-Клд</t>
  </si>
  <si>
    <t>29385, 12</t>
  </si>
  <si>
    <t>817170.498</t>
  </si>
  <si>
    <t>Предварительный график загрузки научно-исследовательских судов неограниченного района плавания ИО РАН, подведомственных Минобрнауки России на 2024 год  от 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</si>
</sst>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3" fillId="7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0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7"/>
  <sheetViews>
    <sheetView tabSelected="1" view="pageLayout" topLeftCell="B1" zoomScale="75" zoomScaleNormal="70" zoomScalePageLayoutView="75" workbookViewId="0">
      <selection activeCell="B10" sqref="B10:BH10"/>
    </sheetView>
  </sheetViews>
  <sheetFormatPr defaultRowHeight="15" x14ac:dyDescent="0.25"/>
  <cols>
    <col min="3" max="3" width="4" customWidth="1"/>
    <col min="4" max="4" width="3.28515625" customWidth="1"/>
    <col min="5" max="5" width="2.28515625" customWidth="1"/>
    <col min="6" max="6" width="5.7109375" customWidth="1"/>
    <col min="7" max="7" width="4.42578125" customWidth="1"/>
    <col min="8" max="8" width="1.85546875" customWidth="1"/>
    <col min="9" max="9" width="3.7109375" hidden="1" customWidth="1"/>
    <col min="10" max="10" width="3.7109375" customWidth="1"/>
    <col min="11" max="11" width="5.42578125" customWidth="1"/>
    <col min="12" max="12" width="4.42578125" customWidth="1"/>
    <col min="13" max="13" width="3.7109375" customWidth="1"/>
    <col min="14" max="14" width="4.85546875" hidden="1" customWidth="1"/>
    <col min="15" max="15" width="8.7109375" customWidth="1"/>
    <col min="16" max="16" width="4.5703125" customWidth="1"/>
    <col min="17" max="17" width="5.28515625" customWidth="1"/>
    <col min="18" max="18" width="4.28515625" customWidth="1"/>
    <col min="19" max="19" width="4.42578125" customWidth="1"/>
    <col min="20" max="20" width="2.85546875" hidden="1" customWidth="1"/>
    <col min="21" max="21" width="4.42578125" customWidth="1"/>
    <col min="22" max="23" width="4.85546875" customWidth="1"/>
    <col min="24" max="24" width="5.5703125" customWidth="1"/>
    <col min="25" max="25" width="8.28515625" customWidth="1"/>
    <col min="26" max="26" width="4.7109375" customWidth="1"/>
    <col min="27" max="27" width="4.28515625" customWidth="1"/>
    <col min="28" max="28" width="5.7109375" customWidth="1"/>
    <col min="29" max="29" width="4.28515625" customWidth="1"/>
    <col min="30" max="30" width="5" customWidth="1"/>
    <col min="31" max="31" width="3.28515625" customWidth="1"/>
    <col min="32" max="32" width="5.5703125" hidden="1" customWidth="1"/>
    <col min="33" max="33" width="6.140625" customWidth="1"/>
    <col min="34" max="35" width="8.85546875" hidden="1" customWidth="1"/>
    <col min="36" max="36" width="3.85546875" customWidth="1"/>
    <col min="37" max="37" width="8.7109375" customWidth="1"/>
    <col min="38" max="38" width="7.140625" customWidth="1"/>
    <col min="39" max="39" width="7.7109375" customWidth="1"/>
    <col min="40" max="42" width="8.85546875" hidden="1" customWidth="1"/>
    <col min="43" max="45" width="6.7109375" customWidth="1"/>
    <col min="46" max="46" width="5.28515625" customWidth="1"/>
    <col min="47" max="47" width="7.28515625" customWidth="1"/>
    <col min="48" max="48" width="8.28515625" customWidth="1"/>
    <col min="49" max="49" width="8.140625" customWidth="1"/>
    <col min="50" max="50" width="7" customWidth="1"/>
    <col min="51" max="52" width="8.85546875" hidden="1" customWidth="1"/>
    <col min="53" max="53" width="3.7109375" customWidth="1"/>
    <col min="54" max="54" width="8.85546875" hidden="1" customWidth="1"/>
    <col min="55" max="55" width="3.28515625" customWidth="1"/>
    <col min="56" max="56" width="4.85546875" customWidth="1"/>
    <col min="57" max="57" width="5.140625" customWidth="1"/>
    <col min="58" max="58" width="9.85546875" customWidth="1"/>
    <col min="59" max="59" width="6" customWidth="1"/>
    <col min="60" max="60" width="5" customWidth="1"/>
    <col min="61" max="61" width="10.7109375" customWidth="1"/>
    <col min="62" max="62" width="6.140625" customWidth="1"/>
    <col min="64" max="65" width="14.7109375" style="59" customWidth="1"/>
  </cols>
  <sheetData>
    <row r="1" spans="1:65" s="1" customFormat="1" ht="18.75" x14ac:dyDescent="0.25">
      <c r="A1" s="86"/>
      <c r="B1" s="128"/>
      <c r="C1" s="128"/>
      <c r="D1" s="128"/>
      <c r="E1" s="128"/>
      <c r="F1" s="128"/>
      <c r="G1" s="87"/>
      <c r="H1" s="87"/>
      <c r="I1" s="88"/>
      <c r="J1" s="87"/>
      <c r="K1" s="8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Q1" s="3"/>
      <c r="AR1" s="3"/>
      <c r="AS1" s="3"/>
      <c r="AT1" s="3"/>
      <c r="AV1" s="2"/>
      <c r="AW1" s="2"/>
      <c r="AX1" s="2"/>
      <c r="AY1" s="2"/>
      <c r="AZ1" s="2"/>
      <c r="BE1" s="4"/>
      <c r="BL1" s="56"/>
      <c r="BM1" s="56"/>
    </row>
    <row r="2" spans="1:65" s="1" customFormat="1" ht="18" customHeight="1" x14ac:dyDescent="0.25">
      <c r="A2" s="86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2"/>
      <c r="M2" s="2"/>
      <c r="N2" s="2"/>
      <c r="O2" s="2"/>
      <c r="P2" s="2"/>
      <c r="Q2" s="5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56"/>
    </row>
    <row r="3" spans="1:65" s="1" customFormat="1" ht="13.9" hidden="1" x14ac:dyDescent="0.3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2"/>
      <c r="M3" s="2"/>
      <c r="N3" s="2"/>
      <c r="O3" s="2"/>
      <c r="AZ3" s="137" t="s">
        <v>1</v>
      </c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56"/>
    </row>
    <row r="4" spans="1:65" s="1" customFormat="1" ht="13.9" hidden="1" x14ac:dyDescent="0.3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2"/>
      <c r="M4" s="2"/>
      <c r="N4" s="2"/>
      <c r="O4" s="2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56"/>
    </row>
    <row r="5" spans="1:65" s="1" customFormat="1" ht="13.9" hidden="1" x14ac:dyDescent="0.3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2"/>
      <c r="M5" s="2"/>
      <c r="N5" s="2"/>
      <c r="O5" s="2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56"/>
    </row>
    <row r="6" spans="1:65" s="1" customFormat="1" ht="13.9" hidden="1" x14ac:dyDescent="0.3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2"/>
      <c r="M6" s="2"/>
      <c r="N6" s="2"/>
      <c r="O6" s="2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56"/>
    </row>
    <row r="7" spans="1:65" s="1" customFormat="1" ht="13.9" hidden="1" x14ac:dyDescent="0.3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2"/>
      <c r="M7" s="2"/>
      <c r="N7" s="2"/>
      <c r="O7" s="2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56"/>
    </row>
    <row r="8" spans="1:65" s="1" customFormat="1" ht="21" hidden="1" x14ac:dyDescent="0.4">
      <c r="A8" s="138" t="s">
        <v>2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2"/>
      <c r="M8" s="2"/>
      <c r="N8" s="2"/>
      <c r="O8" s="2"/>
      <c r="P8" s="2"/>
      <c r="Q8" s="2"/>
      <c r="R8" s="2"/>
      <c r="S8" s="2"/>
      <c r="T8" s="2"/>
      <c r="U8" s="2"/>
      <c r="BB8" s="139" t="s">
        <v>3</v>
      </c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56"/>
    </row>
    <row r="9" spans="1:65" s="1" customFormat="1" ht="21" customHeight="1" x14ac:dyDescent="0.25">
      <c r="A9" s="86"/>
      <c r="B9" s="91"/>
      <c r="C9" s="91"/>
      <c r="D9" s="91"/>
      <c r="E9" s="91"/>
      <c r="F9" s="91"/>
      <c r="G9" s="91"/>
      <c r="H9" s="91"/>
      <c r="I9" s="91"/>
      <c r="J9" s="91"/>
      <c r="K9" s="9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6"/>
      <c r="AC9" s="2"/>
      <c r="AD9" s="2"/>
      <c r="AE9" s="2"/>
      <c r="AF9" s="2"/>
      <c r="AG9" s="2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7"/>
      <c r="BI9" s="7"/>
      <c r="BJ9" s="7"/>
      <c r="BL9" s="56"/>
      <c r="BM9" s="56"/>
    </row>
    <row r="10" spans="1:65" s="1" customFormat="1" ht="45" customHeight="1" x14ac:dyDescent="0.25">
      <c r="B10" s="134" t="s">
        <v>42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L10" s="56"/>
      <c r="BM10" s="56"/>
    </row>
    <row r="11" spans="1:65" s="1" customFormat="1" ht="13.9" x14ac:dyDescent="0.3"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Q11" s="3"/>
      <c r="AR11" s="3"/>
      <c r="AS11" s="3"/>
      <c r="AT11" s="3"/>
      <c r="AV11" s="2"/>
      <c r="AW11" s="2"/>
      <c r="AX11" s="2"/>
      <c r="AY11" s="2"/>
      <c r="AZ11" s="2"/>
      <c r="BA11" s="8"/>
      <c r="BL11" s="56"/>
      <c r="BM11" s="56"/>
    </row>
    <row r="12" spans="1:65" s="11" customFormat="1" ht="10.9" customHeight="1" x14ac:dyDescent="0.25">
      <c r="A12" s="131" t="s">
        <v>4</v>
      </c>
      <c r="B12" s="9"/>
      <c r="C12" s="9"/>
      <c r="D12" s="9"/>
      <c r="E12" s="9"/>
      <c r="F12" s="9"/>
      <c r="G12" s="131" t="s">
        <v>5</v>
      </c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0" t="s">
        <v>6</v>
      </c>
      <c r="BL12" s="57" t="s">
        <v>7</v>
      </c>
      <c r="BM12" s="57" t="s">
        <v>8</v>
      </c>
    </row>
    <row r="13" spans="1:65" s="11" customFormat="1" ht="12.6" customHeight="1" x14ac:dyDescent="0.25">
      <c r="A13" s="131"/>
      <c r="B13" s="12">
        <v>1</v>
      </c>
      <c r="C13" s="140">
        <v>2</v>
      </c>
      <c r="D13" s="140"/>
      <c r="E13" s="140"/>
      <c r="F13" s="131">
        <v>3</v>
      </c>
      <c r="G13" s="131"/>
      <c r="H13" s="131"/>
      <c r="I13" s="131"/>
      <c r="J13" s="131">
        <f>F13+1</f>
        <v>4</v>
      </c>
      <c r="K13" s="131"/>
      <c r="L13" s="131"/>
      <c r="M13" s="131"/>
      <c r="N13" s="131"/>
      <c r="O13" s="131"/>
      <c r="P13" s="131">
        <f>J13+1</f>
        <v>5</v>
      </c>
      <c r="Q13" s="131"/>
      <c r="R13" s="131"/>
      <c r="S13" s="131"/>
      <c r="T13" s="131"/>
      <c r="U13" s="131">
        <f>P13+1</f>
        <v>6</v>
      </c>
      <c r="V13" s="131"/>
      <c r="W13" s="131"/>
      <c r="X13" s="131"/>
      <c r="Y13" s="131"/>
      <c r="Z13" s="131"/>
      <c r="AA13" s="131">
        <f>U13+1</f>
        <v>7</v>
      </c>
      <c r="AB13" s="131"/>
      <c r="AC13" s="131"/>
      <c r="AD13" s="131"/>
      <c r="AE13" s="131"/>
      <c r="AF13" s="131"/>
      <c r="AG13" s="131">
        <f>AA13+1</f>
        <v>8</v>
      </c>
      <c r="AH13" s="131"/>
      <c r="AI13" s="131"/>
      <c r="AJ13" s="131"/>
      <c r="AK13" s="131"/>
      <c r="AL13" s="131"/>
      <c r="AM13" s="131">
        <f>AG13+1</f>
        <v>9</v>
      </c>
      <c r="AN13" s="131"/>
      <c r="AO13" s="131"/>
      <c r="AP13" s="131"/>
      <c r="AQ13" s="131"/>
      <c r="AR13" s="131"/>
      <c r="AS13" s="131"/>
      <c r="AT13" s="131"/>
      <c r="AU13" s="131">
        <f>AM13+1</f>
        <v>10</v>
      </c>
      <c r="AV13" s="131"/>
      <c r="AW13" s="131"/>
      <c r="AX13" s="131"/>
      <c r="AY13" s="131"/>
      <c r="AZ13" s="131"/>
      <c r="BA13" s="131">
        <f>AU13+1</f>
        <v>11</v>
      </c>
      <c r="BB13" s="131"/>
      <c r="BC13" s="131"/>
      <c r="BD13" s="131"/>
      <c r="BE13" s="131"/>
      <c r="BF13" s="131"/>
      <c r="BG13" s="131">
        <f>BA13+1</f>
        <v>12</v>
      </c>
      <c r="BH13" s="131"/>
      <c r="BI13" s="131"/>
      <c r="BJ13" s="131"/>
      <c r="BK13" s="10" t="s">
        <v>9</v>
      </c>
      <c r="BL13" s="57" t="s">
        <v>10</v>
      </c>
      <c r="BM13" s="57" t="s">
        <v>10</v>
      </c>
    </row>
    <row r="14" spans="1:65" s="11" customFormat="1" ht="19.149999999999999" customHeight="1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"/>
      <c r="N14" s="13"/>
      <c r="O14" s="131"/>
      <c r="P14" s="131"/>
      <c r="Q14" s="131"/>
      <c r="R14" s="9"/>
      <c r="S14" s="9"/>
      <c r="T14" s="9"/>
      <c r="U14" s="62"/>
      <c r="V14" s="63"/>
      <c r="W14" s="145">
        <v>42</v>
      </c>
      <c r="X14" s="146"/>
      <c r="Y14" s="147"/>
      <c r="Z14" s="147"/>
      <c r="AA14" s="147"/>
      <c r="AB14" s="147"/>
      <c r="AC14" s="147"/>
      <c r="AD14" s="148"/>
      <c r="AE14" s="181">
        <v>38</v>
      </c>
      <c r="AF14" s="182"/>
      <c r="AG14" s="182"/>
      <c r="AH14" s="182"/>
      <c r="AI14" s="182"/>
      <c r="AJ14" s="182"/>
      <c r="AK14" s="182"/>
      <c r="AL14" s="183"/>
      <c r="AM14" s="187">
        <v>31</v>
      </c>
      <c r="AN14" s="188"/>
      <c r="AO14" s="188"/>
      <c r="AP14" s="188"/>
      <c r="AQ14" s="188"/>
      <c r="AR14" s="188"/>
      <c r="AS14" s="188"/>
      <c r="AT14" s="188"/>
      <c r="AU14" s="188"/>
      <c r="AV14" s="151"/>
      <c r="AW14" s="79"/>
      <c r="AX14" s="80"/>
      <c r="AY14" s="51"/>
      <c r="AZ14" s="51"/>
      <c r="BA14" s="52"/>
      <c r="BB14" s="30"/>
      <c r="BC14" s="149"/>
      <c r="BD14" s="150"/>
      <c r="BE14" s="150"/>
      <c r="BF14" s="150"/>
      <c r="BG14" s="151"/>
      <c r="BH14" s="149"/>
      <c r="BI14" s="150"/>
      <c r="BJ14" s="151"/>
      <c r="BK14" s="132">
        <f>SUM(B14:BJ14)</f>
        <v>111</v>
      </c>
      <c r="BL14" s="129">
        <v>1959.0082500000001</v>
      </c>
      <c r="BM14" s="129">
        <f>BK14*BL14</f>
        <v>217449.91575000001</v>
      </c>
    </row>
    <row r="15" spans="1:65" s="11" customFormat="1" ht="174" customHeight="1" x14ac:dyDescent="0.25">
      <c r="A15" s="13" t="s">
        <v>11</v>
      </c>
      <c r="B15" s="35"/>
      <c r="C15" s="37"/>
      <c r="D15" s="14"/>
      <c r="E15" s="37"/>
      <c r="F15" s="14"/>
      <c r="G15" s="69"/>
      <c r="H15" s="20"/>
      <c r="I15" s="20"/>
      <c r="J15" s="20"/>
      <c r="K15" s="20"/>
      <c r="L15" s="20"/>
      <c r="M15" s="20"/>
      <c r="N15" s="65"/>
      <c r="O15" s="112" t="s">
        <v>18</v>
      </c>
      <c r="P15" s="113"/>
      <c r="Q15" s="113"/>
      <c r="R15" s="113"/>
      <c r="S15" s="113"/>
      <c r="T15" s="113"/>
      <c r="U15" s="113"/>
      <c r="V15" s="113"/>
      <c r="W15" s="161" t="s">
        <v>12</v>
      </c>
      <c r="X15" s="162"/>
      <c r="Y15" s="122" t="s">
        <v>35</v>
      </c>
      <c r="Z15" s="122"/>
      <c r="AA15" s="122"/>
      <c r="AB15" s="122"/>
      <c r="AC15" s="122"/>
      <c r="AD15" s="123"/>
      <c r="AE15" s="121" t="s">
        <v>29</v>
      </c>
      <c r="AF15" s="122"/>
      <c r="AG15" s="122"/>
      <c r="AH15" s="122"/>
      <c r="AI15" s="122"/>
      <c r="AJ15" s="122"/>
      <c r="AK15" s="122"/>
      <c r="AL15" s="122"/>
      <c r="AM15" s="121" t="s">
        <v>34</v>
      </c>
      <c r="AN15" s="122"/>
      <c r="AO15" s="122"/>
      <c r="AP15" s="122"/>
      <c r="AQ15" s="122"/>
      <c r="AR15" s="122"/>
      <c r="AS15" s="122"/>
      <c r="AT15" s="122"/>
      <c r="AU15" s="122"/>
      <c r="AV15" s="83" t="s">
        <v>22</v>
      </c>
      <c r="AW15" s="184" t="s">
        <v>28</v>
      </c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6"/>
      <c r="BK15" s="133"/>
      <c r="BL15" s="130"/>
      <c r="BM15" s="130"/>
    </row>
    <row r="16" spans="1:65" s="11" customFormat="1" x14ac:dyDescent="0.25">
      <c r="A16" s="98" t="s">
        <v>14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50"/>
      <c r="V16" s="51"/>
      <c r="W16" s="85"/>
      <c r="X16" s="85"/>
      <c r="Y16" s="77"/>
      <c r="Z16" s="78"/>
      <c r="AA16" s="155">
        <v>45</v>
      </c>
      <c r="AB16" s="156"/>
      <c r="AC16" s="156"/>
      <c r="AD16" s="156"/>
      <c r="AE16" s="156"/>
      <c r="AF16" s="156"/>
      <c r="AG16" s="156"/>
      <c r="AH16" s="156"/>
      <c r="AI16" s="156"/>
      <c r="AJ16" s="156"/>
      <c r="AK16" s="157"/>
      <c r="AL16" s="155">
        <v>22</v>
      </c>
      <c r="AM16" s="193"/>
      <c r="AN16" s="193"/>
      <c r="AO16" s="193"/>
      <c r="AP16" s="193"/>
      <c r="AQ16" s="193"/>
      <c r="AR16" s="193"/>
      <c r="AS16" s="193"/>
      <c r="AT16" s="193"/>
      <c r="AU16" s="194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7"/>
      <c r="BH16" s="43"/>
      <c r="BI16" s="43"/>
      <c r="BJ16" s="44"/>
      <c r="BK16" s="144">
        <f>SUM(G16:BI16)</f>
        <v>67</v>
      </c>
      <c r="BL16" s="129">
        <v>1344.5773799999999</v>
      </c>
      <c r="BM16" s="143">
        <f>BK16*BL16</f>
        <v>90086.684459999989</v>
      </c>
    </row>
    <row r="17" spans="1:65" s="11" customFormat="1" ht="141" customHeight="1" x14ac:dyDescent="0.25">
      <c r="A17" s="98"/>
      <c r="B17" s="16"/>
      <c r="C17" s="16"/>
      <c r="D17" s="16"/>
      <c r="E17" s="16"/>
      <c r="F17" s="16"/>
      <c r="G17" s="16"/>
      <c r="H17" s="16"/>
      <c r="I17" s="16"/>
      <c r="J17" s="69"/>
      <c r="K17" s="20"/>
      <c r="L17" s="20"/>
      <c r="M17" s="20"/>
      <c r="N17" s="66"/>
      <c r="O17" s="112" t="s">
        <v>33</v>
      </c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24"/>
      <c r="AA17" s="176" t="s">
        <v>31</v>
      </c>
      <c r="AB17" s="177"/>
      <c r="AC17" s="177"/>
      <c r="AD17" s="177"/>
      <c r="AE17" s="177"/>
      <c r="AF17" s="177"/>
      <c r="AG17" s="177"/>
      <c r="AH17" s="177"/>
      <c r="AI17" s="177"/>
      <c r="AJ17" s="177"/>
      <c r="AK17" s="192"/>
      <c r="AL17" s="176" t="s">
        <v>38</v>
      </c>
      <c r="AM17" s="177"/>
      <c r="AN17" s="177"/>
      <c r="AO17" s="177"/>
      <c r="AP17" s="177"/>
      <c r="AQ17" s="177"/>
      <c r="AR17" s="177"/>
      <c r="AS17" s="177"/>
      <c r="AT17" s="177"/>
      <c r="AU17" s="192"/>
      <c r="AV17" s="189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1"/>
      <c r="BH17" s="45"/>
      <c r="BI17" s="45"/>
      <c r="BJ17" s="46"/>
      <c r="BK17" s="144"/>
      <c r="BL17" s="130"/>
      <c r="BM17" s="143"/>
    </row>
    <row r="18" spans="1:65" s="11" customFormat="1" x14ac:dyDescent="0.25">
      <c r="A18" s="98" t="s">
        <v>15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99"/>
      <c r="R18" s="100"/>
      <c r="S18" s="100"/>
      <c r="T18" s="101"/>
      <c r="U18" s="155"/>
      <c r="V18" s="156"/>
      <c r="W18" s="156"/>
      <c r="X18" s="157"/>
      <c r="Y18" s="155">
        <v>28</v>
      </c>
      <c r="Z18" s="156"/>
      <c r="AA18" s="157"/>
      <c r="AB18" s="72"/>
      <c r="AC18" s="178">
        <v>19</v>
      </c>
      <c r="AD18" s="100"/>
      <c r="AE18" s="100"/>
      <c r="AF18" s="100"/>
      <c r="AG18" s="101"/>
      <c r="AH18" s="72"/>
      <c r="AI18" s="72"/>
      <c r="AJ18" s="99">
        <v>41</v>
      </c>
      <c r="AK18" s="100"/>
      <c r="AL18" s="100"/>
      <c r="AM18" s="100"/>
      <c r="AN18" s="100"/>
      <c r="AO18" s="100"/>
      <c r="AP18" s="100"/>
      <c r="AQ18" s="101"/>
      <c r="AR18" s="178">
        <v>55</v>
      </c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80"/>
      <c r="BD18" s="99"/>
      <c r="BE18" s="100"/>
      <c r="BF18" s="101"/>
      <c r="BI18" s="42"/>
      <c r="BJ18" s="41"/>
      <c r="BK18" s="144">
        <f>SUM(G18:BJ18)</f>
        <v>143</v>
      </c>
      <c r="BL18" s="129">
        <v>1344.5773799999999</v>
      </c>
      <c r="BM18" s="143">
        <f>BK18*BL18</f>
        <v>192274.56534</v>
      </c>
    </row>
    <row r="19" spans="1:65" s="11" customFormat="1" ht="139.9" customHeight="1" thickBot="1" x14ac:dyDescent="0.3">
      <c r="A19" s="98"/>
      <c r="B19" s="48"/>
      <c r="C19" s="49"/>
      <c r="D19" s="49"/>
      <c r="E19" s="49"/>
      <c r="F19" s="49"/>
      <c r="G19" s="152"/>
      <c r="H19" s="153"/>
      <c r="I19" s="153"/>
      <c r="J19" s="153"/>
      <c r="K19" s="153"/>
      <c r="L19" s="154"/>
      <c r="M19" s="49"/>
      <c r="N19" s="49"/>
      <c r="O19" s="125" t="s">
        <v>33</v>
      </c>
      <c r="P19" s="126"/>
      <c r="Q19" s="126"/>
      <c r="R19" s="126"/>
      <c r="S19" s="126"/>
      <c r="T19" s="126"/>
      <c r="U19" s="126"/>
      <c r="V19" s="126"/>
      <c r="W19" s="126"/>
      <c r="X19" s="127"/>
      <c r="Y19" s="200" t="s">
        <v>30</v>
      </c>
      <c r="Z19" s="166"/>
      <c r="AA19" s="167"/>
      <c r="AB19" s="73"/>
      <c r="AC19" s="84" t="s">
        <v>12</v>
      </c>
      <c r="AD19" s="198" t="s">
        <v>27</v>
      </c>
      <c r="AE19" s="199"/>
      <c r="AF19" s="199"/>
      <c r="AG19" s="199"/>
      <c r="AH19" s="70"/>
      <c r="AI19" s="70"/>
      <c r="AJ19" s="195" t="s">
        <v>36</v>
      </c>
      <c r="AK19" s="196"/>
      <c r="AL19" s="196"/>
      <c r="AM19" s="197"/>
      <c r="AN19" s="197"/>
      <c r="AO19" s="197"/>
      <c r="AP19" s="197"/>
      <c r="AQ19" s="197"/>
      <c r="AR19" s="176" t="s">
        <v>39</v>
      </c>
      <c r="AS19" s="177"/>
      <c r="AT19" s="177"/>
      <c r="AU19" s="177"/>
      <c r="AV19" s="177"/>
      <c r="AW19" s="177"/>
      <c r="AX19" s="177"/>
      <c r="AY19" s="82"/>
      <c r="AZ19" s="82"/>
      <c r="BA19" s="174" t="s">
        <v>22</v>
      </c>
      <c r="BB19" s="174"/>
      <c r="BC19" s="175"/>
      <c r="BD19" s="100"/>
      <c r="BE19" s="100"/>
      <c r="BF19" s="101"/>
      <c r="BG19" s="39"/>
      <c r="BH19" s="40"/>
      <c r="BI19" s="47"/>
      <c r="BJ19" s="16"/>
      <c r="BK19" s="144"/>
      <c r="BL19" s="130"/>
      <c r="BM19" s="143"/>
    </row>
    <row r="20" spans="1:65" s="11" customFormat="1" x14ac:dyDescent="0.25">
      <c r="A20" s="98" t="s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99"/>
      <c r="Q20" s="100"/>
      <c r="R20" s="101"/>
      <c r="S20" s="71"/>
      <c r="T20" s="72"/>
      <c r="U20" s="72"/>
      <c r="V20" s="72"/>
      <c r="W20" s="72"/>
      <c r="X20" s="99">
        <v>46</v>
      </c>
      <c r="Y20" s="103"/>
      <c r="Z20" s="103"/>
      <c r="AA20" s="103"/>
      <c r="AB20" s="100"/>
      <c r="AC20" s="103"/>
      <c r="AD20" s="100"/>
      <c r="AE20" s="100"/>
      <c r="AF20" s="100"/>
      <c r="AG20" s="101"/>
      <c r="AH20" s="61"/>
      <c r="AI20" s="61"/>
      <c r="AJ20" s="102">
        <v>21</v>
      </c>
      <c r="AK20" s="104"/>
      <c r="AL20" s="81"/>
      <c r="AM20" s="99">
        <v>20</v>
      </c>
      <c r="AN20" s="100"/>
      <c r="AO20" s="100"/>
      <c r="AP20" s="100"/>
      <c r="AQ20" s="100"/>
      <c r="AR20" s="104"/>
      <c r="AS20" s="75"/>
      <c r="AT20" s="75"/>
      <c r="AU20" s="76"/>
      <c r="AV20" s="99">
        <v>60</v>
      </c>
      <c r="AW20" s="100"/>
      <c r="AX20" s="100"/>
      <c r="AY20" s="100"/>
      <c r="AZ20" s="100"/>
      <c r="BA20" s="100"/>
      <c r="BB20" s="100"/>
      <c r="BC20" s="100"/>
      <c r="BD20" s="100"/>
      <c r="BE20" s="100"/>
      <c r="BF20" s="101"/>
      <c r="BG20" s="89"/>
      <c r="BH20" s="89"/>
      <c r="BI20" s="89"/>
      <c r="BJ20" s="90"/>
      <c r="BK20" s="142">
        <f>SUM(L20:BJ20)</f>
        <v>147</v>
      </c>
      <c r="BL20" s="129">
        <v>1959.0082500000001</v>
      </c>
      <c r="BM20" s="143">
        <f>BK20*BL20</f>
        <v>287974.21275000001</v>
      </c>
    </row>
    <row r="21" spans="1:65" s="11" customFormat="1" ht="126.6" customHeight="1" thickBot="1" x14ac:dyDescent="0.3">
      <c r="A21" s="98"/>
      <c r="B21" s="55"/>
      <c r="C21" s="53"/>
      <c r="D21" s="53"/>
      <c r="E21" s="53"/>
      <c r="F21" s="53"/>
      <c r="G21" s="158"/>
      <c r="H21" s="159"/>
      <c r="I21" s="159"/>
      <c r="J21" s="159"/>
      <c r="K21" s="159"/>
      <c r="L21" s="159"/>
      <c r="M21" s="160"/>
      <c r="N21" s="54"/>
      <c r="O21" s="125" t="s">
        <v>33</v>
      </c>
      <c r="P21" s="126"/>
      <c r="Q21" s="126"/>
      <c r="R21" s="126"/>
      <c r="S21" s="126"/>
      <c r="T21" s="126"/>
      <c r="U21" s="126"/>
      <c r="V21" s="126"/>
      <c r="W21" s="127"/>
      <c r="X21" s="165" t="s">
        <v>25</v>
      </c>
      <c r="Y21" s="166"/>
      <c r="Z21" s="166"/>
      <c r="AA21" s="166"/>
      <c r="AB21" s="166"/>
      <c r="AC21" s="166"/>
      <c r="AD21" s="166"/>
      <c r="AE21" s="166"/>
      <c r="AF21" s="166"/>
      <c r="AG21" s="167"/>
      <c r="AH21" s="64"/>
      <c r="AI21" s="64"/>
      <c r="AJ21" s="163" t="s">
        <v>26</v>
      </c>
      <c r="AK21" s="164"/>
      <c r="AM21" s="121" t="s">
        <v>32</v>
      </c>
      <c r="AN21" s="122"/>
      <c r="AO21" s="122"/>
      <c r="AP21" s="122"/>
      <c r="AQ21" s="122"/>
      <c r="AR21" s="123"/>
      <c r="AS21" s="60"/>
      <c r="AT21" s="60"/>
      <c r="AU21" s="60"/>
      <c r="AV21" s="168" t="s">
        <v>37</v>
      </c>
      <c r="AW21" s="169"/>
      <c r="AX21" s="169"/>
      <c r="AY21" s="169"/>
      <c r="AZ21" s="169"/>
      <c r="BA21" s="169"/>
      <c r="BB21" s="169"/>
      <c r="BC21" s="169"/>
      <c r="BD21" s="169"/>
      <c r="BE21" s="169"/>
      <c r="BF21" s="170"/>
      <c r="BG21" s="171" t="s">
        <v>23</v>
      </c>
      <c r="BH21" s="172"/>
      <c r="BI21" s="172"/>
      <c r="BJ21" s="173"/>
      <c r="BK21" s="142"/>
      <c r="BL21" s="130"/>
      <c r="BM21" s="143"/>
    </row>
    <row r="22" spans="1:65" s="11" customFormat="1" x14ac:dyDescent="0.25">
      <c r="A22" s="98" t="s">
        <v>17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99"/>
      <c r="O22" s="101"/>
      <c r="P22" s="18"/>
      <c r="Q22" s="13"/>
      <c r="R22" s="13"/>
      <c r="S22" s="98"/>
      <c r="T22" s="98"/>
      <c r="U22" s="98"/>
      <c r="V22" s="15"/>
      <c r="W22" s="15"/>
      <c r="X22" s="74"/>
      <c r="Y22" s="74"/>
      <c r="Z22" s="74"/>
      <c r="AA22" s="102"/>
      <c r="AB22" s="103"/>
      <c r="AC22" s="104"/>
      <c r="AD22" s="75"/>
      <c r="AE22" s="75"/>
      <c r="AF22" s="75"/>
      <c r="AG22" s="75"/>
      <c r="AH22" s="19"/>
      <c r="AI22" s="13"/>
      <c r="AJ22" s="13"/>
      <c r="AK22" s="105"/>
      <c r="AL22" s="106"/>
      <c r="AM22" s="106"/>
      <c r="AN22" s="106"/>
      <c r="AO22" s="106"/>
      <c r="AP22" s="106"/>
      <c r="AQ22" s="106"/>
      <c r="AR22" s="106"/>
      <c r="AS22" s="107"/>
      <c r="AT22" s="108"/>
      <c r="AU22" s="13"/>
      <c r="AV22" s="13"/>
      <c r="AW22" s="13"/>
      <c r="AX22" s="13"/>
      <c r="AZ22" s="17"/>
      <c r="BA22" s="105"/>
      <c r="BB22" s="107"/>
      <c r="BC22" s="107"/>
      <c r="BD22" s="108"/>
      <c r="BE22" s="13"/>
      <c r="BF22" s="13"/>
      <c r="BG22" s="13"/>
      <c r="BH22" s="13"/>
      <c r="BI22" s="13"/>
      <c r="BJ22" s="13"/>
      <c r="BK22" s="142">
        <f>SUM(L22:BJ22)</f>
        <v>0</v>
      </c>
      <c r="BL22" s="129">
        <v>1959.0082500000001</v>
      </c>
      <c r="BM22" s="143">
        <f>BK22*BL22</f>
        <v>0</v>
      </c>
    </row>
    <row r="23" spans="1:65" s="11" customFormat="1" ht="119.45" customHeight="1" x14ac:dyDescent="0.25">
      <c r="A23" s="98"/>
      <c r="B23" s="109" t="s">
        <v>13</v>
      </c>
      <c r="C23" s="110"/>
      <c r="D23" s="110"/>
      <c r="E23" s="110"/>
      <c r="F23" s="110"/>
      <c r="G23" s="111"/>
      <c r="H23" s="112" t="s">
        <v>18</v>
      </c>
      <c r="I23" s="113"/>
      <c r="J23" s="113"/>
      <c r="K23" s="113"/>
      <c r="L23" s="113"/>
      <c r="M23" s="113"/>
      <c r="N23" s="114"/>
      <c r="O23" s="115"/>
      <c r="P23" s="38"/>
      <c r="Q23" s="38"/>
      <c r="R23" s="20"/>
      <c r="S23" s="38"/>
      <c r="T23" s="20"/>
      <c r="U23" s="21"/>
      <c r="V23" s="22"/>
      <c r="W23" s="23"/>
      <c r="X23" s="16"/>
      <c r="Y23" s="16"/>
      <c r="Z23" s="16"/>
      <c r="AA23" s="116"/>
      <c r="AB23" s="117"/>
      <c r="AC23" s="118"/>
      <c r="AD23" s="24"/>
      <c r="AE23" s="94"/>
      <c r="AF23" s="119"/>
      <c r="AG23" s="119"/>
      <c r="AH23" s="120"/>
      <c r="AI23" s="94"/>
      <c r="AJ23" s="118"/>
      <c r="AK23" s="16"/>
      <c r="AL23" s="25"/>
      <c r="AM23" s="16"/>
      <c r="AN23" s="25"/>
      <c r="AO23" s="25"/>
      <c r="AP23" s="16"/>
      <c r="AQ23" s="25"/>
      <c r="AR23" s="16"/>
      <c r="AS23" s="31"/>
      <c r="AT23" s="27"/>
      <c r="AU23" s="27"/>
      <c r="AV23" s="26"/>
      <c r="AW23" s="27"/>
      <c r="AX23" s="27"/>
      <c r="AY23" s="26"/>
      <c r="AZ23" s="28"/>
      <c r="BA23" s="94"/>
      <c r="BB23" s="95"/>
      <c r="BC23" s="95"/>
      <c r="BD23" s="95"/>
      <c r="BE23" s="95"/>
      <c r="BF23" s="95"/>
      <c r="BG23" s="95"/>
      <c r="BH23" s="95"/>
      <c r="BI23" s="95"/>
      <c r="BJ23" s="96"/>
      <c r="BK23" s="142"/>
      <c r="BL23" s="130"/>
      <c r="BM23" s="143"/>
    </row>
    <row r="24" spans="1:65" s="29" customFormat="1" ht="30" customHeight="1" x14ac:dyDescent="0.25">
      <c r="A24" s="97" t="s">
        <v>19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32">
        <f>SUM(BK14:BK23)</f>
        <v>468</v>
      </c>
      <c r="BL24" s="58"/>
      <c r="BM24" s="67">
        <f>SUM(BM14:BM23)</f>
        <v>787785.37829999998</v>
      </c>
    </row>
    <row r="25" spans="1:65" x14ac:dyDescent="0.25">
      <c r="BI25" s="93" t="s">
        <v>20</v>
      </c>
      <c r="BJ25" s="93"/>
      <c r="BK25" s="33">
        <v>15</v>
      </c>
      <c r="BM25" s="68" t="s">
        <v>40</v>
      </c>
    </row>
    <row r="26" spans="1:65" x14ac:dyDescent="0.25">
      <c r="BI26" s="92" t="s">
        <v>21</v>
      </c>
      <c r="BJ26" s="92"/>
      <c r="BK26" s="36"/>
      <c r="BL26" s="141" t="s">
        <v>24</v>
      </c>
      <c r="BM26" s="141"/>
    </row>
    <row r="27" spans="1:65" x14ac:dyDescent="0.25">
      <c r="BM27" s="59" t="s">
        <v>41</v>
      </c>
    </row>
  </sheetData>
  <mergeCells count="104">
    <mergeCell ref="BG21:BJ21"/>
    <mergeCell ref="AV20:BF20"/>
    <mergeCell ref="BA19:BC19"/>
    <mergeCell ref="AR19:AX19"/>
    <mergeCell ref="AR18:BC18"/>
    <mergeCell ref="AE14:AL14"/>
    <mergeCell ref="AM15:AU15"/>
    <mergeCell ref="AW15:BJ15"/>
    <mergeCell ref="AM14:AV14"/>
    <mergeCell ref="AV17:BG17"/>
    <mergeCell ref="AL17:AU17"/>
    <mergeCell ref="AV16:BG16"/>
    <mergeCell ref="AL16:AU16"/>
    <mergeCell ref="AA17:AK17"/>
    <mergeCell ref="AA16:AK16"/>
    <mergeCell ref="AJ19:AQ19"/>
    <mergeCell ref="AJ18:AQ18"/>
    <mergeCell ref="AD19:AG19"/>
    <mergeCell ref="AC18:AG18"/>
    <mergeCell ref="Y19:AA19"/>
    <mergeCell ref="Y18:AA18"/>
    <mergeCell ref="AE15:AL15"/>
    <mergeCell ref="BC14:BG14"/>
    <mergeCell ref="G21:M21"/>
    <mergeCell ref="P20:R20"/>
    <mergeCell ref="W15:X15"/>
    <mergeCell ref="AJ21:AK21"/>
    <mergeCell ref="AJ20:AK20"/>
    <mergeCell ref="X21:AG21"/>
    <mergeCell ref="X20:AG20"/>
    <mergeCell ref="O21:W21"/>
    <mergeCell ref="AV21:BF21"/>
    <mergeCell ref="A18:A19"/>
    <mergeCell ref="BM14:BM15"/>
    <mergeCell ref="BL26:BM26"/>
    <mergeCell ref="BK22:BK23"/>
    <mergeCell ref="BL22:BL23"/>
    <mergeCell ref="BM22:BM23"/>
    <mergeCell ref="BA22:BD22"/>
    <mergeCell ref="BK18:BK19"/>
    <mergeCell ref="BL18:BL19"/>
    <mergeCell ref="BM18:BM19"/>
    <mergeCell ref="BM20:BM21"/>
    <mergeCell ref="BK20:BK21"/>
    <mergeCell ref="BD19:BF19"/>
    <mergeCell ref="BD18:BF18"/>
    <mergeCell ref="BL20:BL21"/>
    <mergeCell ref="BK16:BK17"/>
    <mergeCell ref="BM16:BM17"/>
    <mergeCell ref="BL16:BL17"/>
    <mergeCell ref="Y15:AD15"/>
    <mergeCell ref="W14:AD14"/>
    <mergeCell ref="O14:Q14"/>
    <mergeCell ref="BH14:BJ14"/>
    <mergeCell ref="G19:L19"/>
    <mergeCell ref="U18:X18"/>
    <mergeCell ref="B1:F1"/>
    <mergeCell ref="BL14:BL15"/>
    <mergeCell ref="AG13:AL13"/>
    <mergeCell ref="AM13:AT13"/>
    <mergeCell ref="AU13:AZ13"/>
    <mergeCell ref="BA13:BF13"/>
    <mergeCell ref="BG13:BJ13"/>
    <mergeCell ref="BK14:BK15"/>
    <mergeCell ref="B10:BH10"/>
    <mergeCell ref="AP2:BL2"/>
    <mergeCell ref="A3:K7"/>
    <mergeCell ref="AZ3:BL7"/>
    <mergeCell ref="A8:K8"/>
    <mergeCell ref="BB8:BL8"/>
    <mergeCell ref="B2:K2"/>
    <mergeCell ref="A12:A14"/>
    <mergeCell ref="G12:BJ12"/>
    <mergeCell ref="C13:E13"/>
    <mergeCell ref="F13:I13"/>
    <mergeCell ref="J13:O13"/>
    <mergeCell ref="P13:T13"/>
    <mergeCell ref="U13:Z13"/>
    <mergeCell ref="AA13:AF13"/>
    <mergeCell ref="B14:L14"/>
    <mergeCell ref="B9:K9"/>
    <mergeCell ref="BI26:BJ26"/>
    <mergeCell ref="BI25:BJ25"/>
    <mergeCell ref="BA23:BJ23"/>
    <mergeCell ref="A24:BJ24"/>
    <mergeCell ref="A16:A17"/>
    <mergeCell ref="Q18:T18"/>
    <mergeCell ref="A20:A21"/>
    <mergeCell ref="A22:A23"/>
    <mergeCell ref="N22:O22"/>
    <mergeCell ref="S22:U22"/>
    <mergeCell ref="AA22:AC22"/>
    <mergeCell ref="AK22:AT22"/>
    <mergeCell ref="B23:G23"/>
    <mergeCell ref="H23:M23"/>
    <mergeCell ref="N23:O23"/>
    <mergeCell ref="AA23:AC23"/>
    <mergeCell ref="AE23:AH23"/>
    <mergeCell ref="AI23:AJ23"/>
    <mergeCell ref="AM21:AR21"/>
    <mergeCell ref="AM20:AR20"/>
    <mergeCell ref="O17:Z17"/>
    <mergeCell ref="O15:V15"/>
    <mergeCell ref="O19:X19"/>
  </mergeCells>
  <pageMargins left="0.7" right="0.7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User</cp:lastModifiedBy>
  <cp:lastPrinted>2024-08-08T08:01:06Z</cp:lastPrinted>
  <dcterms:created xsi:type="dcterms:W3CDTF">2023-05-29T13:11:08Z</dcterms:created>
  <dcterms:modified xsi:type="dcterms:W3CDTF">2024-10-07T15:04:03Z</dcterms:modified>
</cp:coreProperties>
</file>